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Q:\BBK\Gru_Beratung_Bildung\Beratung\BBV\Admin\Jahresrechnungen &amp; Revisorenberichte\2025\"/>
    </mc:Choice>
  </mc:AlternateContent>
  <xr:revisionPtr revIDLastSave="0" documentId="13_ncr:1_{055C899C-8D8D-4901-921C-F9744FAE91D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chnungsprüfung 2025" sheetId="1" r:id="rId1"/>
    <sheet name="Details 2025" sheetId="7" r:id="rId2"/>
  </sheets>
  <definedNames>
    <definedName name="_55103._BBV_Col203">#REF!</definedName>
    <definedName name="_55103._BBV_Col205">#REF!</definedName>
    <definedName name="_55103._BBV_Col206">#REF!</definedName>
    <definedName name="_55103._BBV_Col207">#REF!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5" i="7" l="1"/>
  <c r="B13" i="1" s="1"/>
  <c r="D19" i="7"/>
  <c r="D18" i="7"/>
  <c r="D17" i="7"/>
  <c r="D16" i="7"/>
  <c r="D94" i="7"/>
  <c r="D93" i="7"/>
  <c r="B11" i="1" s="1"/>
  <c r="E16" i="1"/>
  <c r="E14" i="1"/>
  <c r="E13" i="1"/>
  <c r="E12" i="1"/>
  <c r="E11" i="1"/>
  <c r="B12" i="1"/>
  <c r="D20" i="7"/>
  <c r="B16" i="1" l="1"/>
  <c r="D96" i="7"/>
  <c r="B21" i="1" l="1"/>
  <c r="B27" i="1" s="1"/>
  <c r="B28" i="1" s="1"/>
</calcChain>
</file>

<file path=xl/sharedStrings.xml><?xml version="1.0" encoding="utf-8"?>
<sst xmlns="http://schemas.openxmlformats.org/spreadsheetml/2006/main" count="269" uniqueCount="120">
  <si>
    <t>Einnahmen</t>
  </si>
  <si>
    <t>Total Einnahmen</t>
  </si>
  <si>
    <t>Ausgaben</t>
  </si>
  <si>
    <t>Total Ausgaben</t>
  </si>
  <si>
    <t>Die Belege können in der FiBL Buchhaltung eingesehen werden.</t>
  </si>
  <si>
    <t>Für die Rechnung</t>
  </si>
  <si>
    <t>Schweizerische BioberaterInnen-Vereinigung</t>
  </si>
  <si>
    <t>Association suisse des vulgarisateurs bio</t>
  </si>
  <si>
    <t>Associazione svizzera dei consulenti bio</t>
  </si>
  <si>
    <t>Die detaillierte Buchhaltung liegt separat vor (Beilage).</t>
  </si>
  <si>
    <t xml:space="preserve">Jahresrechnung der Bioberatervereinigung </t>
  </si>
  <si>
    <t>Gewinn/Verlust</t>
  </si>
  <si>
    <t>c/o FiBL, Ackerstrasse, Postfach, CH-5070 Frick, Tel. 062/865 72 18, barbara.frueh@fibl.org</t>
  </si>
  <si>
    <t>Barbara Früh</t>
  </si>
  <si>
    <t>Projektkosten</t>
  </si>
  <si>
    <t>Mitgliederbeitrag FiBL (Pauschal)</t>
  </si>
  <si>
    <t>CHF</t>
  </si>
  <si>
    <t>Ausgaben BBV GV</t>
  </si>
  <si>
    <t>Mitgliederbeiträge FiBL</t>
  </si>
  <si>
    <t>GV</t>
  </si>
  <si>
    <t>FiBL Tätigkeiten</t>
  </si>
  <si>
    <t>Total Kosten</t>
  </si>
  <si>
    <t>Bezeichnung</t>
  </si>
  <si>
    <t>Total Erträge</t>
  </si>
  <si>
    <t>98272/30212/HOTEL RESTAUR 12 Reservationsanzahlung 05.2025</t>
  </si>
  <si>
    <t>101173/29718/GRAZIOLI CLAUDIA Apero 05.2025</t>
  </si>
  <si>
    <t>101745/17970/AGRIDEA Honorar Betriebsführung 05.2025</t>
  </si>
  <si>
    <t>GV BBV FiBL intern</t>
  </si>
  <si>
    <t>101974/30703/FINANZVERWALTU 6 GV Bioberaterinnen-Vereinigung 06.2025</t>
  </si>
  <si>
    <t>103297/17970/AGRIDEA Aufwand Bioberaterinnen-Vereinigung 2025</t>
  </si>
  <si>
    <t>103510/17970/AGRIDEA Kostenbeteiligung BBV an Bioberaterreise nach Dänemark 11.2</t>
  </si>
  <si>
    <t>Tätigkeiten im Rahmen der BBV 2025 (Aufwandspauschale inkl. Rechnungsstellung &amp;</t>
  </si>
  <si>
    <t>Erlöse</t>
  </si>
  <si>
    <t>Abgrenzung EK der BBV 2024</t>
  </si>
  <si>
    <t>Mitgliederbeitrag 2025</t>
  </si>
  <si>
    <t>97373/122050/ECOTOP SUISSE  1/</t>
  </si>
  <si>
    <t>97374/101902/BBZN LUZERN/</t>
  </si>
  <si>
    <t>97375/101902/BBZN LUZERN/</t>
  </si>
  <si>
    <t>97377/101902/BBZN LUZERN/</t>
  </si>
  <si>
    <t>97378/101902/BBZN LUZERN/</t>
  </si>
  <si>
    <t>97379/100322/BIO SUISSE/</t>
  </si>
  <si>
    <t>97380/100322/BIO SUISSE/</t>
  </si>
  <si>
    <t>97381/100490/BAUDIREKTION ZUE/Mitgliederbeitrag 2025</t>
  </si>
  <si>
    <t>97382/100490/BAUDIREKTION ZUE/Mitgliederbeitrag 2025</t>
  </si>
  <si>
    <t>97383/100120/AGRIDEA LAUSANNE/</t>
  </si>
  <si>
    <t>97384/100120/AGRIDEA LAUSANNE/</t>
  </si>
  <si>
    <t>97385/100120/AGRIDEA LAUSANNE/</t>
  </si>
  <si>
    <t>97386/100120/AGRIDEA LAUSANNE/</t>
  </si>
  <si>
    <t>97387/100120/AGRIDEA LAUSANNE/</t>
  </si>
  <si>
    <t>97388/100120/AGRIDEA LAUSANNE/</t>
  </si>
  <si>
    <t>97389/100120/AGRIDEA LAUSANNE/</t>
  </si>
  <si>
    <t>97390/100120/AGRIDEA LAUSANNE/</t>
  </si>
  <si>
    <t>97391/100120/AGRIDEA LAUSANNE/</t>
  </si>
  <si>
    <t>97392/100120/AGRIDEA LAUSANNE/</t>
  </si>
  <si>
    <t>97393/100120/AGRIDEA LAUSANNE/</t>
  </si>
  <si>
    <t>97394/122050/ECOTOP SUISSE  1/</t>
  </si>
  <si>
    <t>97395/122050/ECOTOP SUISSE  1/</t>
  </si>
  <si>
    <t>97396/100322/BIO SUISSE/</t>
  </si>
  <si>
    <t>97397/100762/INFORAMA BERNER/</t>
  </si>
  <si>
    <t>97400/100162/INFORAMA WALDHOF/Mitgliederbeitrag 2025</t>
  </si>
  <si>
    <t>97401/100162/INFORAMA WALDHOF/</t>
  </si>
  <si>
    <t>97402/100162/INFORAMA WALDHOF/</t>
  </si>
  <si>
    <t>97403/100162/INFORAMA WALDHOF/</t>
  </si>
  <si>
    <t>97404/100162/INFORAMA WALDHOF/</t>
  </si>
  <si>
    <t>97405/100162/INFORAMA WALDHOF/</t>
  </si>
  <si>
    <t>97406/100162/INFORAMA WALDHOF/</t>
  </si>
  <si>
    <t>97407/100162/INFORAMA WALDHOF/</t>
  </si>
  <si>
    <t>97408/100162/INFORAMA WALDHOF/</t>
  </si>
  <si>
    <t>97409/100162/INFORAMA WALDHOF/</t>
  </si>
  <si>
    <t>97410/114844/STIFTUNG ZUR ERH/</t>
  </si>
  <si>
    <t>97411/114844/STIFTUNG ZUR ERH/</t>
  </si>
  <si>
    <t>97412/114844/STIFTUNG ZUR ERH/</t>
  </si>
  <si>
    <t>97413/114844/STIFTUNG ZUR ERH/</t>
  </si>
  <si>
    <t>97414/114844/STIFTUNG ZUR ERH/</t>
  </si>
  <si>
    <t>97415/114844/STIFTUNG ZUR ERH/</t>
  </si>
  <si>
    <t>97440/100762/INFORAMA BERNER/</t>
  </si>
  <si>
    <t>97441/100762/INFORAMA BERNER/</t>
  </si>
  <si>
    <t>Mitgliederbeiträge FiBL Mitarbeitenden 2025 BBV</t>
  </si>
  <si>
    <t>97867/124416/MOSER JUERG 1/</t>
  </si>
  <si>
    <t>0/0/AGRIDEA MEDIATHE/GV inkl. Mittagessen</t>
  </si>
  <si>
    <t>97617/100181/AGRIDEA MEDIATHE/</t>
  </si>
  <si>
    <t>97618/100181/AGRIDEA MEDIATHE/</t>
  </si>
  <si>
    <t>97619/100181/AGRIDEA MEDIATHE/</t>
  </si>
  <si>
    <t>97620/100181/AGRIDEA MEDIATHE/</t>
  </si>
  <si>
    <t>97621/100181/AGRIDEA MEDIATHE/</t>
  </si>
  <si>
    <t>97622/100181/AGRIDEA MEDIATHE/</t>
  </si>
  <si>
    <t>97623/100181/AGRIDEA MEDIATHE/</t>
  </si>
  <si>
    <t>97624/100181/AGRIDEA MEDIATHE/</t>
  </si>
  <si>
    <t>97625/100181/AGRIDEA MEDIATHE/</t>
  </si>
  <si>
    <t>97626/100181/AGRIDEA MEDIATHE/</t>
  </si>
  <si>
    <t>97627/100181/AGRIDEA MEDIATHE/</t>
  </si>
  <si>
    <t>97628/100181/AGRIDEA MEDIATHE/</t>
  </si>
  <si>
    <t>97630/100415/LANDWIRTSCHAFTSA/</t>
  </si>
  <si>
    <t>97631/100415/LANDWIRTSCHAFTSA/</t>
  </si>
  <si>
    <t>97632/100415/LANDWIRTSCHAFTSA/</t>
  </si>
  <si>
    <t>97667/123134/BILDUNGSZ. WALLI/</t>
  </si>
  <si>
    <t>0/0/BILDUNGSZ. WALLI/GV inkl. Mittagessen</t>
  </si>
  <si>
    <t>Tätigkeiten im Rahmen der BBV 2025 (Aufwandpauschale inkl. Rechnungsstellung &amp; A</t>
  </si>
  <si>
    <t>Eigenkapital 1.1.2025</t>
  </si>
  <si>
    <t>Verlust/Gewinn 2025</t>
  </si>
  <si>
    <t>Eigenkapital 31.12.2025 (Uebertrag per 1.1.2026)</t>
  </si>
  <si>
    <t>Frick, 31.12.2025</t>
  </si>
  <si>
    <t>Mitgliederbeiträge</t>
  </si>
  <si>
    <t>Mitgliederbeiträge 2025,
(Mitgliederbeitrag CHF 60.00 / Person)</t>
  </si>
  <si>
    <t xml:space="preserve">GV 2025 Tagungsgebühren Teilnehmer </t>
  </si>
  <si>
    <t>FiBL-Tätigkeiten im Rahmen der BBV 2025
(FiBL Buchhaltung, Sekretariat, Adressen)</t>
  </si>
  <si>
    <t>Agridea, Beteiligung Bioberaterreise nache Dänemark</t>
  </si>
  <si>
    <t>wird nicht berücksichtig, da als Ertrag</t>
  </si>
  <si>
    <t>Agridea Vernetzung</t>
  </si>
  <si>
    <t>Agridea Beteiligung</t>
  </si>
  <si>
    <t>FIBL Tätigkeiten</t>
  </si>
  <si>
    <t>Kosten GV</t>
  </si>
  <si>
    <t>Summe</t>
  </si>
  <si>
    <t>Korrektur Mitgliederbeiträge FiBL Mitarbeitenden 2025 BBV</t>
  </si>
  <si>
    <t>Mitgliederbeiträge FiBL Mitarbeitenden 2025 BBV (Pauschalbetrag)</t>
  </si>
  <si>
    <t>Beterag</t>
  </si>
  <si>
    <t>wird nicht berücksichtig</t>
  </si>
  <si>
    <t>nicht berücksichtigen, da es eine korrektur gibt</t>
  </si>
  <si>
    <t>nicht berücksichtigen</t>
  </si>
  <si>
    <t>Agridea, Tätigkeiten im Rahmen der BBV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</si>
</sst>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dd\.mm\.yyyy"/>
  </numFmts>
  <fonts count="16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u/>
      <sz val="10"/>
      <name val="Arial"/>
      <family val="2"/>
    </font>
    <font>
      <sz val="11"/>
      <name val="Calibri"/>
      <family val="2"/>
    </font>
    <font>
      <sz val="11"/>
      <color indexed="8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i/>
      <sz val="10"/>
      <name val="Arial"/>
      <family val="2"/>
    </font>
    <font>
      <b/>
      <sz val="8"/>
      <color rgb="FF000000"/>
      <name val="Arial"/>
    </font>
    <font>
      <sz val="8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0" fillId="0" borderId="0"/>
  </cellStyleXfs>
  <cellXfs count="45">
    <xf numFmtId="0" fontId="0" fillId="0" borderId="0" xfId="0"/>
    <xf numFmtId="0" fontId="2" fillId="0" borderId="0" xfId="0" applyFont="1"/>
    <xf numFmtId="0" fontId="0" fillId="0" borderId="1" xfId="0" applyBorder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2" fontId="0" fillId="0" borderId="0" xfId="0" applyNumberFormat="1"/>
    <xf numFmtId="2" fontId="7" fillId="0" borderId="0" xfId="0" applyNumberFormat="1" applyFont="1"/>
    <xf numFmtId="2" fontId="2" fillId="0" borderId="0" xfId="0" applyNumberFormat="1" applyFont="1"/>
    <xf numFmtId="0" fontId="9" fillId="0" borderId="0" xfId="0" applyFont="1" applyAlignment="1">
      <alignment vertical="center"/>
    </xf>
    <xf numFmtId="0" fontId="6" fillId="0" borderId="1" xfId="0" applyFont="1" applyBorder="1"/>
    <xf numFmtId="43" fontId="0" fillId="0" borderId="0" xfId="1" applyFont="1"/>
    <xf numFmtId="43" fontId="7" fillId="0" borderId="0" xfId="1" applyFont="1"/>
    <xf numFmtId="43" fontId="2" fillId="0" borderId="0" xfId="1" applyFont="1" applyFill="1"/>
    <xf numFmtId="43" fontId="6" fillId="0" borderId="0" xfId="1" applyFont="1"/>
    <xf numFmtId="43" fontId="6" fillId="0" borderId="0" xfId="1" applyFont="1" applyFill="1"/>
    <xf numFmtId="43" fontId="2" fillId="0" borderId="2" xfId="1" applyFont="1" applyBorder="1"/>
    <xf numFmtId="43" fontId="7" fillId="0" borderId="0" xfId="0" applyNumberFormat="1" applyFont="1"/>
    <xf numFmtId="43" fontId="0" fillId="0" borderId="0" xfId="0" applyNumberFormat="1"/>
    <xf numFmtId="0" fontId="2" fillId="0" borderId="0" xfId="0" applyFont="1" applyAlignment="1">
      <alignment horizontal="right"/>
    </xf>
    <xf numFmtId="0" fontId="13" fillId="0" borderId="0" xfId="0" applyFont="1"/>
    <xf numFmtId="0" fontId="6" fillId="0" borderId="0" xfId="0" applyFont="1" applyAlignment="1">
      <alignment wrapText="1"/>
    </xf>
    <xf numFmtId="0" fontId="10" fillId="0" borderId="0" xfId="2"/>
    <xf numFmtId="0" fontId="15" fillId="0" borderId="0" xfId="2" applyFont="1" applyAlignment="1">
      <alignment horizontal="left"/>
    </xf>
    <xf numFmtId="4" fontId="15" fillId="0" borderId="0" xfId="2" applyNumberFormat="1" applyFont="1" applyAlignment="1">
      <alignment horizontal="right"/>
    </xf>
    <xf numFmtId="0" fontId="11" fillId="0" borderId="0" xfId="2" applyFont="1" applyAlignment="1">
      <alignment horizontal="left"/>
    </xf>
    <xf numFmtId="0" fontId="12" fillId="0" borderId="0" xfId="2" applyFont="1" applyAlignment="1">
      <alignment horizontal="left"/>
    </xf>
    <xf numFmtId="4" fontId="11" fillId="0" borderId="0" xfId="2" applyNumberFormat="1" applyFont="1" applyAlignment="1">
      <alignment horizontal="right"/>
    </xf>
    <xf numFmtId="4" fontId="15" fillId="0" borderId="1" xfId="2" applyNumberFormat="1" applyFont="1" applyBorder="1" applyAlignment="1">
      <alignment horizontal="right"/>
    </xf>
    <xf numFmtId="0" fontId="14" fillId="0" borderId="0" xfId="0" applyFont="1" applyAlignment="1">
      <alignment horizontal="left"/>
    </xf>
    <xf numFmtId="0" fontId="14" fillId="0" borderId="0" xfId="0" applyFont="1" applyAlignment="1">
      <alignment horizontal="right"/>
    </xf>
    <xf numFmtId="0" fontId="15" fillId="0" borderId="0" xfId="0" applyFont="1" applyAlignment="1">
      <alignment horizontal="right"/>
    </xf>
    <xf numFmtId="0" fontId="15" fillId="0" borderId="0" xfId="0" applyFont="1" applyAlignment="1">
      <alignment horizontal="left"/>
    </xf>
    <xf numFmtId="164" fontId="15" fillId="0" borderId="0" xfId="0" applyNumberFormat="1" applyFont="1" applyAlignment="1">
      <alignment horizontal="left"/>
    </xf>
    <xf numFmtId="4" fontId="15" fillId="0" borderId="0" xfId="0" applyNumberFormat="1" applyFont="1" applyAlignment="1">
      <alignment horizontal="right"/>
    </xf>
    <xf numFmtId="164" fontId="15" fillId="2" borderId="0" xfId="0" applyNumberFormat="1" applyFont="1" applyFill="1" applyAlignment="1">
      <alignment horizontal="left"/>
    </xf>
    <xf numFmtId="0" fontId="15" fillId="2" borderId="0" xfId="0" applyFont="1" applyFill="1" applyAlignment="1">
      <alignment horizontal="left"/>
    </xf>
    <xf numFmtId="4" fontId="15" fillId="2" borderId="0" xfId="0" applyNumberFormat="1" applyFont="1" applyFill="1" applyAlignment="1">
      <alignment horizontal="right"/>
    </xf>
    <xf numFmtId="0" fontId="0" fillId="2" borderId="0" xfId="0" applyFill="1"/>
    <xf numFmtId="4" fontId="11" fillId="0" borderId="0" xfId="0" applyNumberFormat="1" applyFont="1" applyAlignment="1">
      <alignment horizontal="right"/>
    </xf>
    <xf numFmtId="4" fontId="15" fillId="0" borderId="1" xfId="0" applyNumberFormat="1" applyFont="1" applyBorder="1" applyAlignment="1">
      <alignment horizontal="right"/>
    </xf>
    <xf numFmtId="0" fontId="6" fillId="2" borderId="0" xfId="0" applyFont="1" applyFill="1"/>
    <xf numFmtId="0" fontId="0" fillId="0" borderId="0" xfId="0" applyAlignment="1">
      <alignment vertical="top" wrapText="1"/>
    </xf>
  </cellXfs>
  <cellStyles count="3">
    <cellStyle name="Komma" xfId="1" builtinId="3"/>
    <cellStyle name="Standard" xfId="0" builtinId="0"/>
    <cellStyle name="Standard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3"/>
  <sheetViews>
    <sheetView tabSelected="1" topLeftCell="A2" zoomScale="106" zoomScaleNormal="106" workbookViewId="0">
      <selection activeCell="D15" sqref="D15"/>
    </sheetView>
  </sheetViews>
  <sheetFormatPr baseColWidth="10" defaultRowHeight="12.75" x14ac:dyDescent="0.2"/>
  <cols>
    <col min="1" max="1" width="48.5703125" customWidth="1"/>
    <col min="2" max="2" width="16" customWidth="1"/>
    <col min="3" max="3" width="20" customWidth="1"/>
    <col min="4" max="4" width="48.5703125" customWidth="1"/>
    <col min="5" max="5" width="16" customWidth="1"/>
  </cols>
  <sheetData>
    <row r="1" spans="1:6" x14ac:dyDescent="0.2">
      <c r="A1" s="5" t="s">
        <v>6</v>
      </c>
      <c r="B1" s="5"/>
      <c r="C1" s="5"/>
      <c r="D1" s="5"/>
      <c r="E1" s="5"/>
      <c r="F1" s="5"/>
    </row>
    <row r="2" spans="1:6" x14ac:dyDescent="0.2">
      <c r="A2" s="5" t="s">
        <v>7</v>
      </c>
      <c r="B2" s="5"/>
      <c r="C2" s="5"/>
      <c r="D2" s="5"/>
      <c r="E2" s="5"/>
      <c r="F2" s="5"/>
    </row>
    <row r="3" spans="1:6" x14ac:dyDescent="0.2">
      <c r="A3" s="5" t="s">
        <v>8</v>
      </c>
      <c r="B3" s="5"/>
      <c r="C3" s="5"/>
      <c r="D3" s="5"/>
      <c r="E3" s="5"/>
      <c r="F3" s="5"/>
    </row>
    <row r="4" spans="1:6" ht="24" customHeight="1" x14ac:dyDescent="0.2">
      <c r="A4" s="5"/>
      <c r="B4" s="5"/>
      <c r="C4" s="5"/>
      <c r="D4" s="5"/>
      <c r="E4" s="5"/>
      <c r="F4" s="5"/>
    </row>
    <row r="5" spans="1:6" s="4" customFormat="1" ht="15" x14ac:dyDescent="0.2">
      <c r="A5" s="7" t="s">
        <v>12</v>
      </c>
      <c r="B5" s="5"/>
      <c r="C5" s="5"/>
      <c r="D5" s="5"/>
      <c r="E5" s="5"/>
      <c r="F5" s="5"/>
    </row>
    <row r="6" spans="1:6" s="4" customFormat="1" ht="15.75" x14ac:dyDescent="0.25">
      <c r="A6" s="1"/>
      <c r="B6" s="3"/>
    </row>
    <row r="7" spans="1:6" s="4" customFormat="1" ht="15.75" x14ac:dyDescent="0.25">
      <c r="A7" s="3" t="s">
        <v>10</v>
      </c>
      <c r="B7" s="3">
        <v>2025</v>
      </c>
    </row>
    <row r="8" spans="1:6" s="4" customFormat="1" ht="15.75" x14ac:dyDescent="0.25">
      <c r="A8" s="3"/>
      <c r="B8" s="3"/>
    </row>
    <row r="9" spans="1:6" ht="12" customHeight="1" x14ac:dyDescent="0.2">
      <c r="A9" s="5"/>
    </row>
    <row r="10" spans="1:6" x14ac:dyDescent="0.2">
      <c r="A10" s="1" t="s">
        <v>0</v>
      </c>
      <c r="B10" s="21" t="s">
        <v>16</v>
      </c>
      <c r="D10" s="1" t="s">
        <v>2</v>
      </c>
      <c r="E10" s="21" t="s">
        <v>16</v>
      </c>
    </row>
    <row r="11" spans="1:6" ht="25.5" x14ac:dyDescent="0.2">
      <c r="A11" s="23" t="s">
        <v>103</v>
      </c>
      <c r="B11" s="13">
        <f>'Details 2025'!D93</f>
        <v>3600</v>
      </c>
      <c r="C11" s="13"/>
      <c r="D11" s="23" t="s">
        <v>105</v>
      </c>
      <c r="E11" s="8">
        <f>'Details 2025'!D13</f>
        <v>1500</v>
      </c>
    </row>
    <row r="12" spans="1:6" x14ac:dyDescent="0.2">
      <c r="A12" s="5" t="s">
        <v>15</v>
      </c>
      <c r="B12" s="13">
        <f>'Details 2025'!D94</f>
        <v>1200</v>
      </c>
      <c r="C12" s="13"/>
      <c r="D12" s="5" t="s">
        <v>17</v>
      </c>
      <c r="E12" s="8">
        <f>'Details 2025'!D16</f>
        <v>2282.5500000000002</v>
      </c>
    </row>
    <row r="13" spans="1:6" x14ac:dyDescent="0.2">
      <c r="A13" s="5" t="s">
        <v>104</v>
      </c>
      <c r="B13" s="13">
        <f>'Details 2025'!D95</f>
        <v>896</v>
      </c>
      <c r="C13" s="16"/>
      <c r="D13" s="5" t="s">
        <v>106</v>
      </c>
      <c r="E13" s="8">
        <f>'Details 2025'!D18</f>
        <v>1438.1</v>
      </c>
    </row>
    <row r="14" spans="1:6" x14ac:dyDescent="0.2">
      <c r="A14" s="5"/>
      <c r="B14" s="13"/>
      <c r="C14" s="16"/>
      <c r="D14" s="5" t="s">
        <v>119</v>
      </c>
      <c r="E14" s="8">
        <f>'Details 2025'!D17</f>
        <v>1621.5</v>
      </c>
    </row>
    <row r="15" spans="1:6" x14ac:dyDescent="0.2">
      <c r="A15" s="12"/>
      <c r="B15" s="13"/>
      <c r="C15" s="16"/>
      <c r="D15" s="2"/>
      <c r="E15" s="8"/>
    </row>
    <row r="16" spans="1:6" s="6" customFormat="1" x14ac:dyDescent="0.2">
      <c r="A16" s="22" t="s">
        <v>1</v>
      </c>
      <c r="B16" s="18">
        <f>SUM(B11:B15)</f>
        <v>5696</v>
      </c>
      <c r="C16" s="14"/>
      <c r="D16" s="22" t="s">
        <v>3</v>
      </c>
      <c r="E16" s="18">
        <f>SUM(E11:E15)</f>
        <v>6842.15</v>
      </c>
    </row>
    <row r="17" spans="1:6" x14ac:dyDescent="0.2">
      <c r="B17" s="13"/>
      <c r="C17" s="13"/>
      <c r="E17" s="8"/>
    </row>
    <row r="18" spans="1:6" x14ac:dyDescent="0.2">
      <c r="B18" s="13"/>
      <c r="C18" s="13"/>
      <c r="E18" s="8"/>
    </row>
    <row r="19" spans="1:6" s="6" customFormat="1" x14ac:dyDescent="0.2">
      <c r="B19" s="14"/>
      <c r="C19" s="14"/>
      <c r="F19" s="19"/>
    </row>
    <row r="20" spans="1:6" s="6" customFormat="1" x14ac:dyDescent="0.2">
      <c r="B20" s="14"/>
      <c r="C20" s="14"/>
    </row>
    <row r="21" spans="1:6" s="6" customFormat="1" x14ac:dyDescent="0.2">
      <c r="A21" s="6" t="s">
        <v>11</v>
      </c>
      <c r="B21" s="14">
        <f>B16-E16</f>
        <v>-1146.1499999999996</v>
      </c>
      <c r="C21" s="14"/>
    </row>
    <row r="22" spans="1:6" s="6" customFormat="1" x14ac:dyDescent="0.2">
      <c r="B22" s="9"/>
      <c r="C22" s="9"/>
    </row>
    <row r="23" spans="1:6" x14ac:dyDescent="0.2">
      <c r="B23" s="8"/>
      <c r="F23" s="20"/>
    </row>
    <row r="24" spans="1:6" ht="15.75" x14ac:dyDescent="0.25">
      <c r="A24" s="3" t="s">
        <v>10</v>
      </c>
      <c r="B24" s="3">
        <v>2025</v>
      </c>
      <c r="F24" s="20"/>
    </row>
    <row r="25" spans="1:6" ht="15.75" x14ac:dyDescent="0.25">
      <c r="A25" s="3"/>
      <c r="B25" s="3"/>
    </row>
    <row r="26" spans="1:6" x14ac:dyDescent="0.2">
      <c r="A26" s="5" t="s">
        <v>98</v>
      </c>
      <c r="B26" s="15">
        <v>5730.33</v>
      </c>
    </row>
    <row r="27" spans="1:6" x14ac:dyDescent="0.2">
      <c r="A27" s="5" t="s">
        <v>99</v>
      </c>
      <c r="B27" s="17">
        <f>B21</f>
        <v>-1146.1499999999996</v>
      </c>
    </row>
    <row r="28" spans="1:6" s="1" customFormat="1" x14ac:dyDescent="0.2">
      <c r="A28" s="1" t="s">
        <v>100</v>
      </c>
      <c r="B28" s="15">
        <f>SUM(B26:B27)</f>
        <v>4584.18</v>
      </c>
      <c r="C28" s="10"/>
    </row>
    <row r="34" spans="1:4" x14ac:dyDescent="0.2">
      <c r="A34" t="s">
        <v>4</v>
      </c>
    </row>
    <row r="35" spans="1:4" x14ac:dyDescent="0.2">
      <c r="A35" t="s">
        <v>9</v>
      </c>
    </row>
    <row r="38" spans="1:4" x14ac:dyDescent="0.2">
      <c r="A38" s="2" t="s">
        <v>5</v>
      </c>
      <c r="B38" s="12" t="s">
        <v>101</v>
      </c>
      <c r="C38" s="12" t="s">
        <v>13</v>
      </c>
      <c r="D38" s="2"/>
    </row>
    <row r="40" spans="1:4" x14ac:dyDescent="0.2">
      <c r="A40" s="5"/>
    </row>
    <row r="41" spans="1:4" ht="11.25" customHeight="1" x14ac:dyDescent="0.2">
      <c r="A41" s="44"/>
      <c r="B41" s="44"/>
      <c r="C41" s="44"/>
      <c r="D41" s="44"/>
    </row>
    <row r="42" spans="1:4" ht="15" x14ac:dyDescent="0.2">
      <c r="A42" s="11"/>
    </row>
    <row r="43" spans="1:4" ht="15" x14ac:dyDescent="0.2">
      <c r="A43" s="11"/>
    </row>
    <row r="44" spans="1:4" ht="15" x14ac:dyDescent="0.2">
      <c r="A44" s="11"/>
    </row>
    <row r="45" spans="1:4" ht="15" x14ac:dyDescent="0.2">
      <c r="A45" s="11"/>
    </row>
    <row r="46" spans="1:4" ht="15" x14ac:dyDescent="0.2">
      <c r="A46" s="11"/>
    </row>
    <row r="47" spans="1:4" ht="15" x14ac:dyDescent="0.2">
      <c r="A47" s="11"/>
    </row>
    <row r="48" spans="1:4" ht="15" x14ac:dyDescent="0.2">
      <c r="A48" s="11"/>
    </row>
    <row r="49" spans="1:1" ht="15" x14ac:dyDescent="0.2">
      <c r="A49" s="11"/>
    </row>
    <row r="50" spans="1:1" ht="15" x14ac:dyDescent="0.2">
      <c r="A50" s="11"/>
    </row>
    <row r="51" spans="1:1" ht="15" x14ac:dyDescent="0.2">
      <c r="A51" s="11"/>
    </row>
    <row r="52" spans="1:1" ht="15" x14ac:dyDescent="0.2">
      <c r="A52" s="11"/>
    </row>
    <row r="53" spans="1:1" ht="15" x14ac:dyDescent="0.2">
      <c r="A53" s="11"/>
    </row>
  </sheetData>
  <mergeCells count="1">
    <mergeCell ref="A41:D41"/>
  </mergeCells>
  <phoneticPr fontId="3" type="noConversion"/>
  <pageMargins left="0.78740157499999996" right="0.78740157499999996" top="0.51" bottom="0.5" header="0.4921259845" footer="0.4921259845"/>
  <pageSetup paperSize="9" scale="8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0F28C5-BEEE-4536-ABB8-5D518986B7C5}">
  <dimension ref="A3:I96"/>
  <sheetViews>
    <sheetView workbookViewId="0">
      <selection activeCell="E91" sqref="E91"/>
    </sheetView>
  </sheetViews>
  <sheetFormatPr baseColWidth="10" defaultColWidth="9.140625" defaultRowHeight="12.75" x14ac:dyDescent="0.2"/>
  <cols>
    <col min="1" max="1" width="14.85546875" customWidth="1"/>
    <col min="2" max="2" width="10.140625" bestFit="1" customWidth="1"/>
    <col min="3" max="3" width="48" customWidth="1"/>
    <col min="4" max="4" width="17.28515625" customWidth="1"/>
  </cols>
  <sheetData>
    <row r="3" spans="1:8" x14ac:dyDescent="0.2">
      <c r="C3" s="31" t="s">
        <v>22</v>
      </c>
      <c r="D3" s="32" t="s">
        <v>115</v>
      </c>
    </row>
    <row r="5" spans="1:8" x14ac:dyDescent="0.2">
      <c r="D5" s="33"/>
    </row>
    <row r="6" spans="1:8" x14ac:dyDescent="0.2">
      <c r="A6" s="35">
        <v>45658</v>
      </c>
      <c r="B6" s="34" t="s">
        <v>14</v>
      </c>
      <c r="C6" s="34" t="s">
        <v>24</v>
      </c>
      <c r="D6" s="36">
        <v>351.15</v>
      </c>
      <c r="E6" s="5" t="s">
        <v>19</v>
      </c>
    </row>
    <row r="7" spans="1:8" x14ac:dyDescent="0.2">
      <c r="A7" s="35">
        <v>45803</v>
      </c>
      <c r="B7" s="34" t="s">
        <v>14</v>
      </c>
      <c r="C7" s="34" t="s">
        <v>25</v>
      </c>
      <c r="D7" s="36">
        <v>490</v>
      </c>
      <c r="E7" s="5" t="s">
        <v>19</v>
      </c>
    </row>
    <row r="8" spans="1:8" x14ac:dyDescent="0.2">
      <c r="A8" s="35">
        <v>45852</v>
      </c>
      <c r="B8" s="34" t="s">
        <v>14</v>
      </c>
      <c r="C8" s="34" t="s">
        <v>26</v>
      </c>
      <c r="D8" s="36">
        <v>469.9</v>
      </c>
      <c r="E8" s="5" t="s">
        <v>19</v>
      </c>
    </row>
    <row r="9" spans="1:8" x14ac:dyDescent="0.2">
      <c r="A9" s="37">
        <v>45859</v>
      </c>
      <c r="B9" s="38" t="s">
        <v>14</v>
      </c>
      <c r="C9" s="38" t="s">
        <v>27</v>
      </c>
      <c r="D9" s="39">
        <v>160</v>
      </c>
      <c r="E9" s="43" t="s">
        <v>107</v>
      </c>
      <c r="F9" s="40"/>
      <c r="G9" s="40"/>
      <c r="H9" s="40"/>
    </row>
    <row r="10" spans="1:8" x14ac:dyDescent="0.2">
      <c r="A10" s="35">
        <v>45873</v>
      </c>
      <c r="B10" s="34" t="s">
        <v>14</v>
      </c>
      <c r="C10" s="34" t="s">
        <v>28</v>
      </c>
      <c r="D10" s="36">
        <v>971.5</v>
      </c>
      <c r="E10" s="5" t="s">
        <v>19</v>
      </c>
    </row>
    <row r="11" spans="1:8" x14ac:dyDescent="0.2">
      <c r="A11" s="35">
        <v>45971</v>
      </c>
      <c r="B11" s="34" t="s">
        <v>14</v>
      </c>
      <c r="C11" s="34" t="s">
        <v>29</v>
      </c>
      <c r="D11" s="36">
        <v>1621.5</v>
      </c>
      <c r="E11" s="5" t="s">
        <v>108</v>
      </c>
    </row>
    <row r="12" spans="1:8" x14ac:dyDescent="0.2">
      <c r="A12" s="35">
        <v>45991</v>
      </c>
      <c r="B12" s="34" t="s">
        <v>14</v>
      </c>
      <c r="C12" s="34" t="s">
        <v>30</v>
      </c>
      <c r="D12" s="36">
        <v>1438.1</v>
      </c>
      <c r="E12" s="5" t="s">
        <v>109</v>
      </c>
    </row>
    <row r="13" spans="1:8" x14ac:dyDescent="0.2">
      <c r="A13" s="35">
        <v>46022</v>
      </c>
      <c r="B13" s="34" t="s">
        <v>14</v>
      </c>
      <c r="C13" s="34" t="s">
        <v>31</v>
      </c>
      <c r="D13" s="36">
        <v>1500</v>
      </c>
      <c r="E13" s="5" t="s">
        <v>110</v>
      </c>
    </row>
    <row r="14" spans="1:8" x14ac:dyDescent="0.2">
      <c r="A14" s="35"/>
      <c r="B14" s="34"/>
      <c r="C14" s="34"/>
      <c r="D14" s="36"/>
    </row>
    <row r="15" spans="1:8" x14ac:dyDescent="0.2">
      <c r="A15" s="35"/>
      <c r="B15" s="34"/>
      <c r="C15" s="27" t="s">
        <v>21</v>
      </c>
      <c r="D15" s="36"/>
    </row>
    <row r="16" spans="1:8" x14ac:dyDescent="0.2">
      <c r="A16" s="35"/>
      <c r="B16" s="34"/>
      <c r="C16" s="28" t="s">
        <v>111</v>
      </c>
      <c r="D16" s="36">
        <f>D6+D7+D8+D10</f>
        <v>2282.5500000000002</v>
      </c>
    </row>
    <row r="17" spans="1:6" x14ac:dyDescent="0.2">
      <c r="A17" s="35"/>
      <c r="B17" s="34"/>
      <c r="C17" s="28" t="s">
        <v>108</v>
      </c>
      <c r="D17" s="36">
        <f>D11</f>
        <v>1621.5</v>
      </c>
    </row>
    <row r="18" spans="1:6" x14ac:dyDescent="0.2">
      <c r="A18" s="35"/>
      <c r="B18" s="34"/>
      <c r="C18" s="28" t="s">
        <v>109</v>
      </c>
      <c r="D18" s="36">
        <f>D12</f>
        <v>1438.1</v>
      </c>
    </row>
    <row r="19" spans="1:6" x14ac:dyDescent="0.2">
      <c r="A19" s="35"/>
      <c r="B19" s="34"/>
      <c r="C19" s="28" t="s">
        <v>20</v>
      </c>
      <c r="D19" s="42">
        <f>D13</f>
        <v>1500</v>
      </c>
    </row>
    <row r="20" spans="1:6" x14ac:dyDescent="0.2">
      <c r="A20" s="35"/>
      <c r="B20" s="34"/>
      <c r="C20" s="27" t="s">
        <v>112</v>
      </c>
      <c r="D20" s="41">
        <f>SUM(D16:D19)</f>
        <v>6842.15</v>
      </c>
    </row>
    <row r="21" spans="1:6" x14ac:dyDescent="0.2">
      <c r="A21" s="35"/>
      <c r="B21" s="34"/>
      <c r="C21" s="34"/>
      <c r="D21" s="36"/>
    </row>
    <row r="22" spans="1:6" x14ac:dyDescent="0.2">
      <c r="D22" s="33"/>
    </row>
    <row r="23" spans="1:6" x14ac:dyDescent="0.2">
      <c r="A23" s="37">
        <v>45658</v>
      </c>
      <c r="B23" s="38" t="s">
        <v>32</v>
      </c>
      <c r="C23" s="38" t="s">
        <v>33</v>
      </c>
      <c r="D23" s="39">
        <v>-5730.33</v>
      </c>
      <c r="E23" s="43" t="s">
        <v>116</v>
      </c>
      <c r="F23" s="40"/>
    </row>
    <row r="24" spans="1:6" x14ac:dyDescent="0.2">
      <c r="A24" s="35">
        <v>45691</v>
      </c>
      <c r="B24" s="34" t="s">
        <v>32</v>
      </c>
      <c r="C24" s="34" t="s">
        <v>34</v>
      </c>
      <c r="D24" s="36">
        <v>60</v>
      </c>
      <c r="E24" t="s">
        <v>102</v>
      </c>
    </row>
    <row r="25" spans="1:6" x14ac:dyDescent="0.2">
      <c r="A25" s="35">
        <v>45832</v>
      </c>
      <c r="B25" s="34" t="s">
        <v>32</v>
      </c>
      <c r="C25" s="34" t="s">
        <v>35</v>
      </c>
      <c r="D25" s="36">
        <v>180</v>
      </c>
      <c r="E25" t="s">
        <v>102</v>
      </c>
    </row>
    <row r="26" spans="1:6" x14ac:dyDescent="0.2">
      <c r="A26" s="35">
        <v>45832</v>
      </c>
      <c r="B26" s="34" t="s">
        <v>32</v>
      </c>
      <c r="C26" s="34" t="s">
        <v>36</v>
      </c>
      <c r="D26" s="36">
        <v>120</v>
      </c>
      <c r="E26" t="s">
        <v>102</v>
      </c>
    </row>
    <row r="27" spans="1:6" x14ac:dyDescent="0.2">
      <c r="A27" s="35">
        <v>45832</v>
      </c>
      <c r="B27" s="34" t="s">
        <v>32</v>
      </c>
      <c r="C27" s="34" t="s">
        <v>37</v>
      </c>
      <c r="D27" s="36">
        <v>480</v>
      </c>
      <c r="E27" t="s">
        <v>102</v>
      </c>
    </row>
    <row r="28" spans="1:6" x14ac:dyDescent="0.2">
      <c r="A28" s="35">
        <v>45832</v>
      </c>
      <c r="B28" s="34" t="s">
        <v>32</v>
      </c>
      <c r="C28" s="34" t="s">
        <v>38</v>
      </c>
      <c r="D28" s="36">
        <v>300</v>
      </c>
      <c r="E28" t="s">
        <v>102</v>
      </c>
    </row>
    <row r="29" spans="1:6" x14ac:dyDescent="0.2">
      <c r="A29" s="35">
        <v>45832</v>
      </c>
      <c r="B29" s="34" t="s">
        <v>32</v>
      </c>
      <c r="C29" s="34" t="s">
        <v>39</v>
      </c>
      <c r="D29" s="36">
        <v>120</v>
      </c>
      <c r="E29" t="s">
        <v>102</v>
      </c>
    </row>
    <row r="30" spans="1:6" x14ac:dyDescent="0.2">
      <c r="A30" s="35">
        <v>45832</v>
      </c>
      <c r="B30" s="34" t="s">
        <v>32</v>
      </c>
      <c r="C30" s="34" t="s">
        <v>40</v>
      </c>
      <c r="D30" s="36">
        <v>120</v>
      </c>
      <c r="E30" t="s">
        <v>102</v>
      </c>
    </row>
    <row r="31" spans="1:6" x14ac:dyDescent="0.2">
      <c r="A31" s="35">
        <v>45832</v>
      </c>
      <c r="B31" s="34" t="s">
        <v>32</v>
      </c>
      <c r="C31" s="34" t="s">
        <v>41</v>
      </c>
      <c r="D31" s="36">
        <v>120</v>
      </c>
      <c r="E31" t="s">
        <v>102</v>
      </c>
    </row>
    <row r="32" spans="1:6" x14ac:dyDescent="0.2">
      <c r="A32" s="35">
        <v>45832</v>
      </c>
      <c r="B32" s="34" t="s">
        <v>32</v>
      </c>
      <c r="C32" s="34" t="s">
        <v>42</v>
      </c>
      <c r="D32" s="36">
        <v>240</v>
      </c>
      <c r="E32" t="s">
        <v>102</v>
      </c>
    </row>
    <row r="33" spans="1:5" x14ac:dyDescent="0.2">
      <c r="A33" s="35">
        <v>45832</v>
      </c>
      <c r="B33" s="34" t="s">
        <v>32</v>
      </c>
      <c r="C33" s="34" t="s">
        <v>43</v>
      </c>
      <c r="D33" s="36">
        <v>60</v>
      </c>
      <c r="E33" t="s">
        <v>102</v>
      </c>
    </row>
    <row r="34" spans="1:5" x14ac:dyDescent="0.2">
      <c r="A34" s="35">
        <v>45832</v>
      </c>
      <c r="B34" s="34" t="s">
        <v>32</v>
      </c>
      <c r="C34" s="34" t="s">
        <v>44</v>
      </c>
      <c r="D34" s="36">
        <v>60</v>
      </c>
      <c r="E34" t="s">
        <v>102</v>
      </c>
    </row>
    <row r="35" spans="1:5" x14ac:dyDescent="0.2">
      <c r="A35" s="35">
        <v>45832</v>
      </c>
      <c r="B35" s="34" t="s">
        <v>32</v>
      </c>
      <c r="C35" s="34" t="s">
        <v>45</v>
      </c>
      <c r="D35" s="36">
        <v>60</v>
      </c>
      <c r="E35" t="s">
        <v>102</v>
      </c>
    </row>
    <row r="36" spans="1:5" x14ac:dyDescent="0.2">
      <c r="A36" s="35">
        <v>45832</v>
      </c>
      <c r="B36" s="34" t="s">
        <v>32</v>
      </c>
      <c r="C36" s="34" t="s">
        <v>46</v>
      </c>
      <c r="D36" s="36">
        <v>60</v>
      </c>
      <c r="E36" t="s">
        <v>102</v>
      </c>
    </row>
    <row r="37" spans="1:5" x14ac:dyDescent="0.2">
      <c r="A37" s="35">
        <v>45832</v>
      </c>
      <c r="B37" s="34" t="s">
        <v>32</v>
      </c>
      <c r="C37" s="34" t="s">
        <v>47</v>
      </c>
      <c r="D37" s="36">
        <v>60</v>
      </c>
      <c r="E37" t="s">
        <v>102</v>
      </c>
    </row>
    <row r="38" spans="1:5" x14ac:dyDescent="0.2">
      <c r="A38" s="35">
        <v>45832</v>
      </c>
      <c r="B38" s="34" t="s">
        <v>32</v>
      </c>
      <c r="C38" s="34" t="s">
        <v>48</v>
      </c>
      <c r="D38" s="36">
        <v>60</v>
      </c>
      <c r="E38" t="s">
        <v>102</v>
      </c>
    </row>
    <row r="39" spans="1:5" x14ac:dyDescent="0.2">
      <c r="A39" s="35">
        <v>45832</v>
      </c>
      <c r="B39" s="34" t="s">
        <v>32</v>
      </c>
      <c r="C39" s="34" t="s">
        <v>49</v>
      </c>
      <c r="D39" s="36">
        <v>60</v>
      </c>
      <c r="E39" t="s">
        <v>102</v>
      </c>
    </row>
    <row r="40" spans="1:5" x14ac:dyDescent="0.2">
      <c r="A40" s="35">
        <v>45832</v>
      </c>
      <c r="B40" s="34" t="s">
        <v>32</v>
      </c>
      <c r="C40" s="34" t="s">
        <v>50</v>
      </c>
      <c r="D40" s="36">
        <v>60</v>
      </c>
      <c r="E40" t="s">
        <v>102</v>
      </c>
    </row>
    <row r="41" spans="1:5" x14ac:dyDescent="0.2">
      <c r="A41" s="35">
        <v>45832</v>
      </c>
      <c r="B41" s="34" t="s">
        <v>32</v>
      </c>
      <c r="C41" s="34" t="s">
        <v>51</v>
      </c>
      <c r="D41" s="36">
        <v>60</v>
      </c>
      <c r="E41" t="s">
        <v>102</v>
      </c>
    </row>
    <row r="42" spans="1:5" x14ac:dyDescent="0.2">
      <c r="A42" s="35">
        <v>45832</v>
      </c>
      <c r="B42" s="34" t="s">
        <v>32</v>
      </c>
      <c r="C42" s="34" t="s">
        <v>52</v>
      </c>
      <c r="D42" s="36">
        <v>60</v>
      </c>
      <c r="E42" t="s">
        <v>102</v>
      </c>
    </row>
    <row r="43" spans="1:5" x14ac:dyDescent="0.2">
      <c r="A43" s="35">
        <v>45832</v>
      </c>
      <c r="B43" s="34" t="s">
        <v>32</v>
      </c>
      <c r="C43" s="34" t="s">
        <v>53</v>
      </c>
      <c r="D43" s="36">
        <v>60</v>
      </c>
      <c r="E43" t="s">
        <v>102</v>
      </c>
    </row>
    <row r="44" spans="1:5" x14ac:dyDescent="0.2">
      <c r="A44" s="35">
        <v>45832</v>
      </c>
      <c r="B44" s="34" t="s">
        <v>32</v>
      </c>
      <c r="C44" s="34" t="s">
        <v>54</v>
      </c>
      <c r="D44" s="36">
        <v>60</v>
      </c>
      <c r="E44" t="s">
        <v>102</v>
      </c>
    </row>
    <row r="45" spans="1:5" x14ac:dyDescent="0.2">
      <c r="A45" s="35">
        <v>45832</v>
      </c>
      <c r="B45" s="34" t="s">
        <v>32</v>
      </c>
      <c r="C45" s="34" t="s">
        <v>55</v>
      </c>
      <c r="D45" s="36">
        <v>60</v>
      </c>
      <c r="E45" t="s">
        <v>102</v>
      </c>
    </row>
    <row r="46" spans="1:5" x14ac:dyDescent="0.2">
      <c r="A46" s="35">
        <v>45832</v>
      </c>
      <c r="B46" s="34" t="s">
        <v>32</v>
      </c>
      <c r="C46" s="34" t="s">
        <v>56</v>
      </c>
      <c r="D46" s="36">
        <v>60</v>
      </c>
      <c r="E46" t="s">
        <v>102</v>
      </c>
    </row>
    <row r="47" spans="1:5" x14ac:dyDescent="0.2">
      <c r="A47" s="35">
        <v>45832</v>
      </c>
      <c r="B47" s="34" t="s">
        <v>32</v>
      </c>
      <c r="C47" s="34" t="s">
        <v>57</v>
      </c>
      <c r="D47" s="36">
        <v>60</v>
      </c>
      <c r="E47" t="s">
        <v>102</v>
      </c>
    </row>
    <row r="48" spans="1:5" x14ac:dyDescent="0.2">
      <c r="A48" s="35">
        <v>45832</v>
      </c>
      <c r="B48" s="34" t="s">
        <v>32</v>
      </c>
      <c r="C48" s="34" t="s">
        <v>58</v>
      </c>
      <c r="D48" s="36">
        <v>60</v>
      </c>
      <c r="E48" t="s">
        <v>102</v>
      </c>
    </row>
    <row r="49" spans="1:5" x14ac:dyDescent="0.2">
      <c r="A49" s="35">
        <v>45832</v>
      </c>
      <c r="B49" s="34" t="s">
        <v>32</v>
      </c>
      <c r="C49" s="34" t="s">
        <v>59</v>
      </c>
      <c r="D49" s="36">
        <v>60</v>
      </c>
      <c r="E49" t="s">
        <v>102</v>
      </c>
    </row>
    <row r="50" spans="1:5" x14ac:dyDescent="0.2">
      <c r="A50" s="35">
        <v>45832</v>
      </c>
      <c r="B50" s="34" t="s">
        <v>32</v>
      </c>
      <c r="C50" s="34" t="s">
        <v>60</v>
      </c>
      <c r="D50" s="36">
        <v>60</v>
      </c>
      <c r="E50" t="s">
        <v>102</v>
      </c>
    </row>
    <row r="51" spans="1:5" x14ac:dyDescent="0.2">
      <c r="A51" s="35">
        <v>45832</v>
      </c>
      <c r="B51" s="34" t="s">
        <v>32</v>
      </c>
      <c r="C51" s="34" t="s">
        <v>61</v>
      </c>
      <c r="D51" s="36">
        <v>60</v>
      </c>
      <c r="E51" t="s">
        <v>102</v>
      </c>
    </row>
    <row r="52" spans="1:5" x14ac:dyDescent="0.2">
      <c r="A52" s="35">
        <v>45832</v>
      </c>
      <c r="B52" s="34" t="s">
        <v>32</v>
      </c>
      <c r="C52" s="34" t="s">
        <v>62</v>
      </c>
      <c r="D52" s="36">
        <v>60</v>
      </c>
      <c r="E52" t="s">
        <v>102</v>
      </c>
    </row>
    <row r="53" spans="1:5" x14ac:dyDescent="0.2">
      <c r="A53" s="35">
        <v>45832</v>
      </c>
      <c r="B53" s="34" t="s">
        <v>32</v>
      </c>
      <c r="C53" s="34" t="s">
        <v>63</v>
      </c>
      <c r="D53" s="36">
        <v>60</v>
      </c>
      <c r="E53" t="s">
        <v>102</v>
      </c>
    </row>
    <row r="54" spans="1:5" x14ac:dyDescent="0.2">
      <c r="A54" s="35">
        <v>45832</v>
      </c>
      <c r="B54" s="34" t="s">
        <v>32</v>
      </c>
      <c r="C54" s="34" t="s">
        <v>64</v>
      </c>
      <c r="D54" s="36">
        <v>60</v>
      </c>
      <c r="E54" t="s">
        <v>102</v>
      </c>
    </row>
    <row r="55" spans="1:5" x14ac:dyDescent="0.2">
      <c r="A55" s="35">
        <v>45832</v>
      </c>
      <c r="B55" s="34" t="s">
        <v>32</v>
      </c>
      <c r="C55" s="34" t="s">
        <v>65</v>
      </c>
      <c r="D55" s="36">
        <v>60</v>
      </c>
      <c r="E55" t="s">
        <v>102</v>
      </c>
    </row>
    <row r="56" spans="1:5" x14ac:dyDescent="0.2">
      <c r="A56" s="35">
        <v>45832</v>
      </c>
      <c r="B56" s="34" t="s">
        <v>32</v>
      </c>
      <c r="C56" s="34" t="s">
        <v>66</v>
      </c>
      <c r="D56" s="36">
        <v>60</v>
      </c>
      <c r="E56" t="s">
        <v>102</v>
      </c>
    </row>
    <row r="57" spans="1:5" x14ac:dyDescent="0.2">
      <c r="A57" s="35">
        <v>45832</v>
      </c>
      <c r="B57" s="34" t="s">
        <v>32</v>
      </c>
      <c r="C57" s="34" t="s">
        <v>67</v>
      </c>
      <c r="D57" s="36">
        <v>60</v>
      </c>
      <c r="E57" t="s">
        <v>102</v>
      </c>
    </row>
    <row r="58" spans="1:5" x14ac:dyDescent="0.2">
      <c r="A58" s="35">
        <v>45832</v>
      </c>
      <c r="B58" s="34" t="s">
        <v>32</v>
      </c>
      <c r="C58" s="34" t="s">
        <v>68</v>
      </c>
      <c r="D58" s="36">
        <v>60</v>
      </c>
      <c r="E58" t="s">
        <v>102</v>
      </c>
    </row>
    <row r="59" spans="1:5" x14ac:dyDescent="0.2">
      <c r="A59" s="35">
        <v>45832</v>
      </c>
      <c r="B59" s="34" t="s">
        <v>32</v>
      </c>
      <c r="C59" s="34" t="s">
        <v>69</v>
      </c>
      <c r="D59" s="36">
        <v>60</v>
      </c>
      <c r="E59" t="s">
        <v>102</v>
      </c>
    </row>
    <row r="60" spans="1:5" x14ac:dyDescent="0.2">
      <c r="A60" s="35">
        <v>45832</v>
      </c>
      <c r="B60" s="34" t="s">
        <v>32</v>
      </c>
      <c r="C60" s="34" t="s">
        <v>70</v>
      </c>
      <c r="D60" s="36">
        <v>60</v>
      </c>
      <c r="E60" t="s">
        <v>102</v>
      </c>
    </row>
    <row r="61" spans="1:5" x14ac:dyDescent="0.2">
      <c r="A61" s="35">
        <v>45832</v>
      </c>
      <c r="B61" s="34" t="s">
        <v>32</v>
      </c>
      <c r="C61" s="34" t="s">
        <v>71</v>
      </c>
      <c r="D61" s="36">
        <v>60</v>
      </c>
      <c r="E61" t="s">
        <v>102</v>
      </c>
    </row>
    <row r="62" spans="1:5" x14ac:dyDescent="0.2">
      <c r="A62" s="35">
        <v>45832</v>
      </c>
      <c r="B62" s="34" t="s">
        <v>32</v>
      </c>
      <c r="C62" s="34" t="s">
        <v>72</v>
      </c>
      <c r="D62" s="36">
        <v>60</v>
      </c>
      <c r="E62" t="s">
        <v>102</v>
      </c>
    </row>
    <row r="63" spans="1:5" x14ac:dyDescent="0.2">
      <c r="A63" s="35">
        <v>45832</v>
      </c>
      <c r="B63" s="34" t="s">
        <v>32</v>
      </c>
      <c r="C63" s="34" t="s">
        <v>73</v>
      </c>
      <c r="D63" s="36">
        <v>60</v>
      </c>
      <c r="E63" t="s">
        <v>102</v>
      </c>
    </row>
    <row r="64" spans="1:5" x14ac:dyDescent="0.2">
      <c r="A64" s="35">
        <v>45832</v>
      </c>
      <c r="B64" s="34" t="s">
        <v>32</v>
      </c>
      <c r="C64" s="34" t="s">
        <v>74</v>
      </c>
      <c r="D64" s="36">
        <v>60</v>
      </c>
      <c r="E64" t="s">
        <v>102</v>
      </c>
    </row>
    <row r="65" spans="1:9" x14ac:dyDescent="0.2">
      <c r="A65" s="35">
        <v>45832</v>
      </c>
      <c r="B65" s="34" t="s">
        <v>32</v>
      </c>
      <c r="C65" s="34" t="s">
        <v>75</v>
      </c>
      <c r="D65" s="36">
        <v>-60</v>
      </c>
      <c r="E65" t="s">
        <v>102</v>
      </c>
    </row>
    <row r="66" spans="1:9" x14ac:dyDescent="0.2">
      <c r="A66" s="35">
        <v>45838</v>
      </c>
      <c r="B66" s="34" t="s">
        <v>32</v>
      </c>
      <c r="C66" s="34" t="s">
        <v>76</v>
      </c>
      <c r="D66" s="36">
        <v>60</v>
      </c>
      <c r="E66" t="s">
        <v>102</v>
      </c>
    </row>
    <row r="67" spans="1:9" x14ac:dyDescent="0.2">
      <c r="A67" s="37">
        <v>45838</v>
      </c>
      <c r="B67" s="38" t="s">
        <v>32</v>
      </c>
      <c r="C67" s="38" t="s">
        <v>77</v>
      </c>
      <c r="D67" s="39">
        <v>1800</v>
      </c>
      <c r="E67" s="43" t="s">
        <v>117</v>
      </c>
      <c r="F67" s="40"/>
      <c r="G67" s="40"/>
      <c r="H67" s="40"/>
      <c r="I67" s="40"/>
    </row>
    <row r="68" spans="1:9" x14ac:dyDescent="0.2">
      <c r="A68" s="35">
        <v>45839</v>
      </c>
      <c r="B68" s="34" t="s">
        <v>32</v>
      </c>
      <c r="C68" s="34" t="s">
        <v>78</v>
      </c>
      <c r="D68" s="36">
        <v>-60</v>
      </c>
      <c r="E68" t="s">
        <v>102</v>
      </c>
    </row>
    <row r="69" spans="1:9" x14ac:dyDescent="0.2">
      <c r="A69" s="35">
        <v>45859</v>
      </c>
      <c r="B69" s="34" t="s">
        <v>32</v>
      </c>
      <c r="C69" s="34" t="s">
        <v>79</v>
      </c>
      <c r="D69" s="36">
        <v>32</v>
      </c>
      <c r="E69" t="s">
        <v>19</v>
      </c>
    </row>
    <row r="70" spans="1:9" x14ac:dyDescent="0.2">
      <c r="A70" s="35">
        <v>45859</v>
      </c>
      <c r="B70" s="34" t="s">
        <v>32</v>
      </c>
      <c r="C70" s="34" t="s">
        <v>80</v>
      </c>
      <c r="D70" s="36">
        <v>32</v>
      </c>
      <c r="E70" t="s">
        <v>19</v>
      </c>
    </row>
    <row r="71" spans="1:9" x14ac:dyDescent="0.2">
      <c r="A71" s="35">
        <v>45859</v>
      </c>
      <c r="B71" s="34" t="s">
        <v>32</v>
      </c>
      <c r="C71" s="34" t="s">
        <v>81</v>
      </c>
      <c r="D71" s="36">
        <v>96</v>
      </c>
      <c r="E71" t="s">
        <v>19</v>
      </c>
    </row>
    <row r="72" spans="1:9" x14ac:dyDescent="0.2">
      <c r="A72" s="35">
        <v>45859</v>
      </c>
      <c r="B72" s="34" t="s">
        <v>32</v>
      </c>
      <c r="C72" s="34" t="s">
        <v>82</v>
      </c>
      <c r="D72" s="36">
        <v>192</v>
      </c>
      <c r="E72" t="s">
        <v>19</v>
      </c>
    </row>
    <row r="73" spans="1:9" x14ac:dyDescent="0.2">
      <c r="A73" s="35">
        <v>45859</v>
      </c>
      <c r="B73" s="34" t="s">
        <v>32</v>
      </c>
      <c r="C73" s="34" t="s">
        <v>83</v>
      </c>
      <c r="D73" s="36">
        <v>32</v>
      </c>
      <c r="E73" t="s">
        <v>19</v>
      </c>
    </row>
    <row r="74" spans="1:9" x14ac:dyDescent="0.2">
      <c r="A74" s="35">
        <v>45859</v>
      </c>
      <c r="B74" s="34" t="s">
        <v>32</v>
      </c>
      <c r="C74" s="34" t="s">
        <v>84</v>
      </c>
      <c r="D74" s="36">
        <v>32</v>
      </c>
      <c r="E74" t="s">
        <v>19</v>
      </c>
    </row>
    <row r="75" spans="1:9" x14ac:dyDescent="0.2">
      <c r="A75" s="35">
        <v>45859</v>
      </c>
      <c r="B75" s="34" t="s">
        <v>32</v>
      </c>
      <c r="C75" s="34" t="s">
        <v>85</v>
      </c>
      <c r="D75" s="36">
        <v>32</v>
      </c>
      <c r="E75" t="s">
        <v>19</v>
      </c>
    </row>
    <row r="76" spans="1:9" x14ac:dyDescent="0.2">
      <c r="A76" s="35">
        <v>45859</v>
      </c>
      <c r="B76" s="34" t="s">
        <v>32</v>
      </c>
      <c r="C76" s="34" t="s">
        <v>86</v>
      </c>
      <c r="D76" s="36">
        <v>32</v>
      </c>
      <c r="E76" t="s">
        <v>19</v>
      </c>
    </row>
    <row r="77" spans="1:9" x14ac:dyDescent="0.2">
      <c r="A77" s="35">
        <v>45859</v>
      </c>
      <c r="B77" s="34" t="s">
        <v>32</v>
      </c>
      <c r="C77" s="34" t="s">
        <v>87</v>
      </c>
      <c r="D77" s="36">
        <v>32</v>
      </c>
      <c r="E77" t="s">
        <v>19</v>
      </c>
    </row>
    <row r="78" spans="1:9" x14ac:dyDescent="0.2">
      <c r="A78" s="35">
        <v>45859</v>
      </c>
      <c r="B78" s="34" t="s">
        <v>32</v>
      </c>
      <c r="C78" s="34" t="s">
        <v>88</v>
      </c>
      <c r="D78" s="36">
        <v>64</v>
      </c>
      <c r="E78" t="s">
        <v>19</v>
      </c>
    </row>
    <row r="79" spans="1:9" x14ac:dyDescent="0.2">
      <c r="A79" s="35">
        <v>45859</v>
      </c>
      <c r="B79" s="34" t="s">
        <v>32</v>
      </c>
      <c r="C79" s="34" t="s">
        <v>89</v>
      </c>
      <c r="D79" s="36">
        <v>32</v>
      </c>
      <c r="E79" t="s">
        <v>19</v>
      </c>
    </row>
    <row r="80" spans="1:9" x14ac:dyDescent="0.2">
      <c r="A80" s="35">
        <v>45859</v>
      </c>
      <c r="B80" s="34" t="s">
        <v>32</v>
      </c>
      <c r="C80" s="34" t="s">
        <v>90</v>
      </c>
      <c r="D80" s="36">
        <v>64</v>
      </c>
      <c r="E80" t="s">
        <v>19</v>
      </c>
    </row>
    <row r="81" spans="1:9" x14ac:dyDescent="0.2">
      <c r="A81" s="35">
        <v>45859</v>
      </c>
      <c r="B81" s="34" t="s">
        <v>32</v>
      </c>
      <c r="C81" s="34" t="s">
        <v>91</v>
      </c>
      <c r="D81" s="36">
        <v>32</v>
      </c>
      <c r="E81" t="s">
        <v>19</v>
      </c>
    </row>
    <row r="82" spans="1:9" x14ac:dyDescent="0.2">
      <c r="A82" s="35">
        <v>45859</v>
      </c>
      <c r="B82" s="34" t="s">
        <v>32</v>
      </c>
      <c r="C82" s="34" t="s">
        <v>92</v>
      </c>
      <c r="D82" s="36">
        <v>-64</v>
      </c>
      <c r="E82" t="s">
        <v>19</v>
      </c>
    </row>
    <row r="83" spans="1:9" x14ac:dyDescent="0.2">
      <c r="A83" s="35">
        <v>45859</v>
      </c>
      <c r="B83" s="34" t="s">
        <v>32</v>
      </c>
      <c r="C83" s="34" t="s">
        <v>93</v>
      </c>
      <c r="D83" s="36">
        <v>32</v>
      </c>
      <c r="E83" t="s">
        <v>19</v>
      </c>
    </row>
    <row r="84" spans="1:9" x14ac:dyDescent="0.2">
      <c r="A84" s="35">
        <v>45859</v>
      </c>
      <c r="B84" s="34" t="s">
        <v>32</v>
      </c>
      <c r="C84" s="34" t="s">
        <v>94</v>
      </c>
      <c r="D84" s="36">
        <v>64</v>
      </c>
      <c r="E84" t="s">
        <v>19</v>
      </c>
    </row>
    <row r="85" spans="1:9" x14ac:dyDescent="0.2">
      <c r="A85" s="35">
        <v>45859</v>
      </c>
      <c r="B85" s="34" t="s">
        <v>32</v>
      </c>
      <c r="C85" s="34" t="s">
        <v>27</v>
      </c>
      <c r="D85" s="36">
        <v>160</v>
      </c>
      <c r="E85" t="s">
        <v>19</v>
      </c>
    </row>
    <row r="86" spans="1:9" x14ac:dyDescent="0.2">
      <c r="A86" s="35">
        <v>45859</v>
      </c>
      <c r="B86" s="34" t="s">
        <v>32</v>
      </c>
      <c r="C86" s="34" t="s">
        <v>95</v>
      </c>
      <c r="D86" s="36">
        <v>-32</v>
      </c>
      <c r="E86" t="s">
        <v>19</v>
      </c>
    </row>
    <row r="87" spans="1:9" x14ac:dyDescent="0.2">
      <c r="A87" s="35">
        <v>45859</v>
      </c>
      <c r="B87" s="34" t="s">
        <v>32</v>
      </c>
      <c r="C87" s="34" t="s">
        <v>96</v>
      </c>
      <c r="D87" s="36">
        <v>32</v>
      </c>
      <c r="E87" t="s">
        <v>19</v>
      </c>
    </row>
    <row r="88" spans="1:9" x14ac:dyDescent="0.2">
      <c r="A88" s="37">
        <v>46022</v>
      </c>
      <c r="B88" s="38" t="s">
        <v>32</v>
      </c>
      <c r="C88" s="38" t="s">
        <v>97</v>
      </c>
      <c r="D88" s="39">
        <v>1500</v>
      </c>
      <c r="E88" s="43" t="s">
        <v>118</v>
      </c>
      <c r="F88" s="40"/>
    </row>
    <row r="89" spans="1:9" x14ac:dyDescent="0.2">
      <c r="A89" s="37">
        <v>46022</v>
      </c>
      <c r="B89" s="38" t="s">
        <v>32</v>
      </c>
      <c r="C89" s="38" t="s">
        <v>113</v>
      </c>
      <c r="D89" s="39">
        <v>-1800</v>
      </c>
      <c r="E89" s="43" t="s">
        <v>117</v>
      </c>
      <c r="F89" s="40"/>
      <c r="G89" s="40"/>
      <c r="H89" s="40"/>
      <c r="I89" s="40"/>
    </row>
    <row r="90" spans="1:9" x14ac:dyDescent="0.2">
      <c r="A90" s="35">
        <v>46022</v>
      </c>
      <c r="B90" s="34" t="s">
        <v>32</v>
      </c>
      <c r="C90" s="34" t="s">
        <v>114</v>
      </c>
      <c r="D90" s="36">
        <v>1200</v>
      </c>
      <c r="E90" t="s">
        <v>18</v>
      </c>
    </row>
    <row r="92" spans="1:9" ht="15" x14ac:dyDescent="0.25">
      <c r="C92" s="25" t="s">
        <v>23</v>
      </c>
      <c r="D92" s="24"/>
    </row>
    <row r="93" spans="1:9" x14ac:dyDescent="0.2">
      <c r="C93" s="25" t="s">
        <v>102</v>
      </c>
      <c r="D93" s="26">
        <f>SUM(D24:D66,D68)</f>
        <v>3600</v>
      </c>
    </row>
    <row r="94" spans="1:9" x14ac:dyDescent="0.2">
      <c r="C94" s="25" t="s">
        <v>18</v>
      </c>
      <c r="D94" s="26">
        <f>D90</f>
        <v>1200</v>
      </c>
    </row>
    <row r="95" spans="1:9" x14ac:dyDescent="0.2">
      <c r="C95" s="25" t="s">
        <v>19</v>
      </c>
      <c r="D95" s="30">
        <f>SUM(D69:D87)</f>
        <v>896</v>
      </c>
    </row>
    <row r="96" spans="1:9" x14ac:dyDescent="0.2">
      <c r="C96" s="27" t="s">
        <v>23</v>
      </c>
      <c r="D96" s="29">
        <f>SUM(D93:D95)</f>
        <v>5696</v>
      </c>
    </row>
  </sheetData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EEA3D0E9B183F47BEFCD105152E84EC" ma:contentTypeVersion="15" ma:contentTypeDescription="Ein neues Dokument erstellen." ma:contentTypeScope="" ma:versionID="b13e15b013c21e237dd1906e9ff6b8a0">
  <xsd:schema xmlns:xsd="http://www.w3.org/2001/XMLSchema" xmlns:xs="http://www.w3.org/2001/XMLSchema" xmlns:p="http://schemas.microsoft.com/office/2006/metadata/properties" xmlns:ns2="c6edb1fb-9093-443c-8c9a-380ff756bee9" xmlns:ns3="931b810c-e1bd-460f-9377-b918a6c9e4ac" targetNamespace="http://schemas.microsoft.com/office/2006/metadata/properties" ma:root="true" ma:fieldsID="623382e2a7824701347748495ffb8cc6" ns2:_="" ns3:_="">
    <xsd:import namespace="c6edb1fb-9093-443c-8c9a-380ff756bee9"/>
    <xsd:import namespace="931b810c-e1bd-460f-9377-b918a6c9e4a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2:MediaServiceBillingMetadata" minOccurs="0"/>
                <xsd:element ref="ns2:Heur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edb1fb-9093-443c-8c9a-380ff756bee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Bildmarkierungen" ma:readOnly="false" ma:fieldId="{5cf76f15-5ced-4ddc-b409-7134ff3c332f}" ma:taxonomyMulti="true" ma:sspId="6f276c77-5f33-4e85-96f7-d7788600d60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  <xsd:element name="Heure" ma:index="22" nillable="true" ma:displayName="Heure" ma:format="DateOnly" ma:internalName="Heur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1b810c-e1bd-460f-9377-b918a6c9e4ac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f2a3cc7e-aaf5-4fd0-bf40-7905765654bd}" ma:internalName="TaxCatchAll" ma:showField="CatchAllData" ma:web="931b810c-e1bd-460f-9377-b918a6c9e4a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31b810c-e1bd-460f-9377-b918a6c9e4ac" xsi:nil="true"/>
    <Heure xmlns="c6edb1fb-9093-443c-8c9a-380ff756bee9" xsi:nil="true"/>
    <lcf76f155ced4ddcb4097134ff3c332f xmlns="c6edb1fb-9093-443c-8c9a-380ff756bee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F829D06-A6CD-45FE-A3B4-68EA3F1C0E22}"/>
</file>

<file path=customXml/itemProps2.xml><?xml version="1.0" encoding="utf-8"?>
<ds:datastoreItem xmlns:ds="http://schemas.openxmlformats.org/officeDocument/2006/customXml" ds:itemID="{0B1DB911-3B77-4FBF-AAB7-10AE14063A3F}"/>
</file>

<file path=customXml/itemProps3.xml><?xml version="1.0" encoding="utf-8"?>
<ds:datastoreItem xmlns:ds="http://schemas.openxmlformats.org/officeDocument/2006/customXml" ds:itemID="{F4F721AC-CF18-43D3-869A-BB3A52C25358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Rechnungsprüfung 2025</vt:lpstr>
      <vt:lpstr>Details 2025</vt:lpstr>
    </vt:vector>
  </TitlesOfParts>
  <Company>FiBL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Hansueli Dierauer</dc:creator>
  <cp:lastModifiedBy>Murer Christina</cp:lastModifiedBy>
  <cp:lastPrinted>2025-03-03T12:02:48Z</cp:lastPrinted>
  <dcterms:created xsi:type="dcterms:W3CDTF">2005-02-22T09:05:04Z</dcterms:created>
  <dcterms:modified xsi:type="dcterms:W3CDTF">2026-03-17T12:55:40Z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0x0101006EEA3D0E9B183F47BEFCD105152E84EC</vt:lpwstr>
  </property>
</Properties>
</file>